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4" i="27" l="1"/>
  <c r="E25" i="27"/>
  <c r="B47" i="27" l="1"/>
  <c r="E23" i="27"/>
  <c r="E22" i="27"/>
  <c r="E27" i="27" l="1"/>
  <c r="B48" i="27" s="1"/>
  <c r="B49" i="27"/>
  <c r="B48" i="26"/>
  <c r="E23" i="26"/>
  <c r="E22" i="26"/>
  <c r="E28" i="26" l="1"/>
  <c r="B49" i="26" s="1"/>
  <c r="B50" i="26" l="1"/>
</calcChain>
</file>

<file path=xl/sharedStrings.xml><?xml version="1.0" encoding="utf-8"?>
<sst xmlns="http://schemas.openxmlformats.org/spreadsheetml/2006/main" count="119" uniqueCount="65">
  <si>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</si>
  <si>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</si>
  <si>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</si>
  <si>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</si>
  <si>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</si>
  <si>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</si>
  <si>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</si>
  <si>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</si>
  <si>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</si>
  <si>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</si>
  <si>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</si>
  <si>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</si>
  <si>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</si>
  <si>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</si>
  <si>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</si>
  <si>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</si>
  <si>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</si>
  <si>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</si>
  <si>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</si>
  <si>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</si>
  <si>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</si>
  <si>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</si>
  <si>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</si>
  <si>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</si>
  <si>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</si>
  <si>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</si>
  <si>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</si>
  <si>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</si>
  <si>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</si>
  <si>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</si>
  <si>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</si>
  <si>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</si>
  <si>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-720,3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</si>
  <si>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</si>
  <si>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</si>
  <si>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</si>
  <si>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</si>
  <si>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</si>
  <si>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руб.</t>
  </si>
  <si>
    <t>1 квартал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</si>
  <si>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</si>
  <si>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</si>
  <si>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</si>
  <si>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</si>
  <si>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18.07.2021г.</t>
    </r>
  </si>
  <si>
    <t>Заказчик - Собственники МКД, в лице председателя совета МКД  Путриной Л.П.</t>
  </si>
  <si>
    <t>Предъявлено населению 44730,63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</si>
  <si>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 Путриной Лидии Петровны</t>
    </r>
  </si>
  <si>
    <t>за 1 квартал 2024 года</t>
  </si>
  <si>
    <t>31.03.2024 г.</t>
  </si>
  <si>
    <t xml:space="preserve">Изготовление и монтаж двух мет.дверей 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</si>
  <si>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</si>
  <si>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</si>
  <si>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февраль, март</t>
  </si>
  <si>
    <t xml:space="preserve">           2. Всего за период с "01" 01 2024 г. по "31" 03 2024 г. выполнено работ (оказано услуг) на общую сумму сто одна тысяча семьсот восемьдесят семь рублей 67 копеек.</t>
  </si>
  <si>
    <t>за 2 квартал 2024 года</t>
  </si>
  <si>
    <t>30.06.204 г.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</si>
  <si>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 Сбитнева Александра Егоровича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</si>
  <si>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28.01.2024г.</t>
    </r>
  </si>
  <si>
    <t>Заказчик - Собственники МКД, в лице председателя совета МКД  Сбитнева А.Е.</t>
  </si>
  <si>
    <t>Замена шифера над слуховым окном</t>
  </si>
  <si>
    <t>июнь</t>
  </si>
  <si>
    <t>2 квартал</t>
  </si>
  <si>
    <t>ч/ч</t>
  </si>
  <si>
    <t xml:space="preserve">           2. Всего за период с "01" 04 2024 г. по "30" 06 2024 г. выполнено работ (оказано услуг) на общую сумму сорок шесть тысяч четыреста шестьдесят восемь рублей 31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</si>
</sst>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7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4" xfId="0" applyFont="1" applyFill="1" applyBorder="1" applyAlignment="1">
      <alignment wrapText="1"/>
    </xf>
    <xf numFmtId="4" fontId="4" fillId="0" borderId="0" xfId="0" applyNumberFormat="1" applyFont="1"/>
    <xf numFmtId="4" fontId="7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1" fillId="0" borderId="5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7" zoomScaleSheetLayoutView="100" workbookViewId="0">
      <selection activeCell="E26" sqref="E26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48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4"/>
      <c r="C4" s="4"/>
      <c r="D4" s="25"/>
      <c r="E4" s="25" t="s">
        <v>49</v>
      </c>
    </row>
    <row r="5" spans="1:5" x14ac:dyDescent="0.25">
      <c r="A5" s="23"/>
      <c r="B5" s="4"/>
      <c r="C5" s="4"/>
      <c r="D5" s="4"/>
      <c r="E5" s="4"/>
    </row>
    <row r="6" spans="1:5" ht="18.75" customHeight="1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25</v>
      </c>
      <c r="B7" s="48"/>
      <c r="C7" s="48"/>
      <c r="D7" s="48"/>
      <c r="E7" s="48"/>
    </row>
    <row r="8" spans="1:5" ht="19.5" customHeight="1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47</v>
      </c>
      <c r="B9" s="37"/>
      <c r="C9" s="37"/>
      <c r="D9" s="37"/>
      <c r="E9" s="37"/>
    </row>
    <row r="10" spans="1:5" ht="23.25" customHeight="1" x14ac:dyDescent="0.25">
      <c r="A10" s="41" t="s">
        <v>14</v>
      </c>
      <c r="B10" s="42"/>
      <c r="C10" s="42"/>
      <c r="D10" s="42"/>
      <c r="E10" s="42"/>
    </row>
    <row r="11" spans="1:5" ht="30" customHeight="1" x14ac:dyDescent="0.25">
      <c r="A11" s="37" t="s">
        <v>44</v>
      </c>
      <c r="B11" s="37"/>
      <c r="C11" s="37"/>
      <c r="D11" s="37"/>
      <c r="E11" s="37"/>
    </row>
    <row r="12" spans="1:5" ht="20.25" customHeight="1" x14ac:dyDescent="0.25">
      <c r="A12" s="40" t="s">
        <v>15</v>
      </c>
      <c r="B12" s="43"/>
      <c r="C12" s="43"/>
      <c r="D12" s="43"/>
      <c r="E12" s="43"/>
    </row>
    <row r="13" spans="1:5" ht="21" customHeight="1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41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7" ht="29.45" customHeight="1" x14ac:dyDescent="0.25">
      <c r="A17" s="37" t="s">
        <v>17</v>
      </c>
      <c r="B17" s="37"/>
      <c r="C17" s="37"/>
      <c r="D17" s="37"/>
      <c r="E17" s="37"/>
    </row>
    <row r="18" spans="1:7" ht="55.9" customHeight="1" x14ac:dyDescent="0.25">
      <c r="A18" s="37" t="s">
        <v>26</v>
      </c>
      <c r="B18" s="37"/>
      <c r="C18" s="37"/>
      <c r="D18" s="37"/>
      <c r="E18" s="37"/>
    </row>
    <row r="19" spans="1:7" ht="30.75" customHeight="1" x14ac:dyDescent="0.25">
      <c r="A19" s="35" t="s">
        <v>27</v>
      </c>
      <c r="B19" s="35"/>
      <c r="C19" s="35"/>
      <c r="D19" s="35"/>
      <c r="E19" s="35"/>
    </row>
    <row r="20" spans="1:7" x14ac:dyDescent="0.25">
      <c r="A20" s="35"/>
      <c r="B20" s="35"/>
      <c r="C20" s="35"/>
      <c r="D20" s="35"/>
      <c r="E20" s="3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14.98</v>
      </c>
      <c r="E22" s="7">
        <f>D22*F20*G20</f>
        <v>32370.281999999999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9421.5239999999994</v>
      </c>
    </row>
    <row r="24" spans="1:7" x14ac:dyDescent="0.25">
      <c r="A24" s="6" t="s">
        <v>28</v>
      </c>
      <c r="B24" s="8" t="s">
        <v>39</v>
      </c>
      <c r="C24" s="3" t="s">
        <v>38</v>
      </c>
      <c r="D24" s="3"/>
      <c r="E24" s="7">
        <v>19.86</v>
      </c>
    </row>
    <row r="25" spans="1:7" s="33" customFormat="1" ht="60" x14ac:dyDescent="0.25">
      <c r="A25" s="29" t="s">
        <v>51</v>
      </c>
      <c r="B25" s="30" t="s">
        <v>52</v>
      </c>
      <c r="C25" s="31" t="s">
        <v>38</v>
      </c>
      <c r="D25" s="31"/>
      <c r="E25" s="32">
        <v>263</v>
      </c>
    </row>
    <row r="26" spans="1:7" ht="30" x14ac:dyDescent="0.25">
      <c r="A26" s="24" t="s">
        <v>50</v>
      </c>
      <c r="B26" s="8" t="s">
        <v>53</v>
      </c>
      <c r="C26" s="3" t="s">
        <v>38</v>
      </c>
      <c r="D26" s="3"/>
      <c r="E26" s="7">
        <v>59713</v>
      </c>
    </row>
    <row r="27" spans="1:7" x14ac:dyDescent="0.25">
      <c r="A27" s="17"/>
      <c r="B27" s="8"/>
      <c r="C27" s="3"/>
      <c r="D27" s="3"/>
      <c r="E27" s="7"/>
    </row>
    <row r="28" spans="1:7" s="12" customFormat="1" ht="14.25" x14ac:dyDescent="0.2">
      <c r="A28" s="14" t="s">
        <v>24</v>
      </c>
      <c r="B28" s="9"/>
      <c r="C28" s="10"/>
      <c r="D28" s="10"/>
      <c r="E28" s="11">
        <f>SUM(E22:E27)</f>
        <v>101787.666</v>
      </c>
    </row>
    <row r="30" spans="1:7" ht="29.25" customHeight="1" x14ac:dyDescent="0.25">
      <c r="A30" s="36" t="s">
        <v>54</v>
      </c>
      <c r="B30" s="36"/>
      <c r="C30" s="36"/>
      <c r="D30" s="36"/>
      <c r="E30" s="36"/>
    </row>
    <row r="31" spans="1:7" ht="29.25" customHeight="1" x14ac:dyDescent="0.25">
      <c r="A31" s="37" t="s">
        <v>21</v>
      </c>
      <c r="B31" s="37"/>
      <c r="C31" s="37"/>
      <c r="D31" s="37"/>
      <c r="E31" s="37"/>
    </row>
    <row r="32" spans="1:7" x14ac:dyDescent="0.25">
      <c r="A32" s="37" t="s">
        <v>20</v>
      </c>
      <c r="B32" s="37"/>
      <c r="C32" s="37"/>
      <c r="D32" s="37"/>
      <c r="E32" s="37"/>
    </row>
    <row r="33" spans="1:5" ht="28.5" customHeight="1" x14ac:dyDescent="0.25">
      <c r="A33" s="37" t="s">
        <v>29</v>
      </c>
      <c r="B33" s="37"/>
      <c r="C33" s="37"/>
      <c r="D33" s="37"/>
      <c r="E33" s="37"/>
    </row>
    <row r="34" spans="1:5" x14ac:dyDescent="0.25">
      <c r="A34" s="37" t="s">
        <v>18</v>
      </c>
      <c r="B34" s="37"/>
      <c r="C34" s="37"/>
      <c r="D34" s="37"/>
      <c r="E34" s="37"/>
    </row>
    <row r="35" spans="1:5" x14ac:dyDescent="0.25">
      <c r="A35" s="38" t="s">
        <v>5</v>
      </c>
      <c r="B35" s="38"/>
      <c r="C35" s="38"/>
      <c r="D35" s="38"/>
      <c r="E35" s="38"/>
    </row>
    <row r="36" spans="1:5" x14ac:dyDescent="0.25">
      <c r="A36" s="37" t="s">
        <v>18</v>
      </c>
      <c r="B36" s="37"/>
      <c r="C36" s="37"/>
      <c r="D36" s="37"/>
      <c r="E36" s="37"/>
    </row>
    <row r="37" spans="1:5" x14ac:dyDescent="0.25">
      <c r="A37" s="39" t="s">
        <v>42</v>
      </c>
      <c r="B37" s="39"/>
      <c r="C37" s="39"/>
      <c r="D37" s="39"/>
      <c r="E37" s="39"/>
    </row>
    <row r="38" spans="1:5" x14ac:dyDescent="0.25">
      <c r="B38" s="34" t="s">
        <v>19</v>
      </c>
      <c r="C38" s="34"/>
      <c r="D38" s="34"/>
      <c r="E38" s="5" t="s">
        <v>6</v>
      </c>
    </row>
    <row r="39" spans="1:5" x14ac:dyDescent="0.25">
      <c r="A39" s="22"/>
      <c r="B39" s="22"/>
      <c r="C39" s="22"/>
      <c r="D39" s="22"/>
      <c r="E39" s="22"/>
    </row>
    <row r="40" spans="1:5" x14ac:dyDescent="0.25">
      <c r="A40" s="39" t="s">
        <v>45</v>
      </c>
      <c r="B40" s="39"/>
      <c r="C40" s="39"/>
      <c r="D40" s="39"/>
      <c r="E40" s="39"/>
    </row>
    <row r="41" spans="1:5" x14ac:dyDescent="0.25">
      <c r="B41" s="34" t="s">
        <v>19</v>
      </c>
      <c r="C41" s="34"/>
      <c r="D41" s="34"/>
      <c r="E41" s="5" t="s">
        <v>6</v>
      </c>
    </row>
    <row r="43" spans="1:5" x14ac:dyDescent="0.25">
      <c r="A43" s="2" t="s">
        <v>32</v>
      </c>
    </row>
    <row r="44" spans="1:5" x14ac:dyDescent="0.25">
      <c r="A44" s="12" t="s">
        <v>30</v>
      </c>
      <c r="B44" s="18"/>
    </row>
    <row r="45" spans="1:5" x14ac:dyDescent="0.25">
      <c r="A45" s="2" t="s">
        <v>36</v>
      </c>
      <c r="B45" s="19">
        <v>-63545.42</v>
      </c>
    </row>
    <row r="46" spans="1:5" x14ac:dyDescent="0.25">
      <c r="A46" s="13" t="s">
        <v>46</v>
      </c>
      <c r="B46" s="20"/>
    </row>
    <row r="47" spans="1:5" x14ac:dyDescent="0.25">
      <c r="A47" s="2" t="s">
        <v>33</v>
      </c>
      <c r="B47" s="20">
        <v>39670.720000000001</v>
      </c>
    </row>
    <row r="48" spans="1:5" x14ac:dyDescent="0.25">
      <c r="A48" s="2" t="s">
        <v>43</v>
      </c>
      <c r="B48" s="20">
        <f>150*3</f>
        <v>450</v>
      </c>
    </row>
    <row r="49" spans="1:2" ht="30" x14ac:dyDescent="0.25">
      <c r="A49" s="21" t="s">
        <v>34</v>
      </c>
      <c r="B49" s="20">
        <f>E28</f>
        <v>101787.666</v>
      </c>
    </row>
    <row r="50" spans="1:2" x14ac:dyDescent="0.25">
      <c r="A50" s="12" t="s">
        <v>31</v>
      </c>
      <c r="B50" s="19">
        <f>B45+B47+B48-B49</f>
        <v>-125212.36599999999</v>
      </c>
    </row>
    <row r="52" spans="1:2" x14ac:dyDescent="0.25">
      <c r="B52" s="2">
        <v>-63545.42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31" zoomScaleSheetLayoutView="100" workbookViewId="0">
      <selection activeCell="E24" sqref="E24:E25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8.2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55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4"/>
      <c r="C4" s="4"/>
      <c r="D4" s="25"/>
      <c r="E4" s="49" t="s">
        <v>56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37" t="s">
        <v>0</v>
      </c>
      <c r="B6" s="37"/>
      <c r="C6" s="37"/>
      <c r="D6" s="37"/>
      <c r="E6" s="37"/>
    </row>
    <row r="7" spans="1:5" x14ac:dyDescent="0.25">
      <c r="A7" s="48" t="s">
        <v>25</v>
      </c>
      <c r="B7" s="48"/>
      <c r="C7" s="48"/>
      <c r="D7" s="48"/>
      <c r="E7" s="48"/>
    </row>
    <row r="8" spans="1:5" ht="19.5" customHeight="1" x14ac:dyDescent="0.25">
      <c r="A8" s="40" t="s">
        <v>1</v>
      </c>
      <c r="B8" s="40"/>
      <c r="C8" s="40"/>
      <c r="D8" s="40"/>
      <c r="E8" s="40"/>
    </row>
    <row r="9" spans="1:5" x14ac:dyDescent="0.25">
      <c r="A9" s="37" t="s">
        <v>57</v>
      </c>
      <c r="B9" s="37"/>
      <c r="C9" s="37"/>
      <c r="D9" s="37"/>
      <c r="E9" s="37"/>
    </row>
    <row r="10" spans="1:5" ht="23.25" customHeight="1" x14ac:dyDescent="0.25">
      <c r="A10" s="41" t="s">
        <v>14</v>
      </c>
      <c r="B10" s="42"/>
      <c r="C10" s="42"/>
      <c r="D10" s="42"/>
      <c r="E10" s="42"/>
    </row>
    <row r="11" spans="1:5" ht="30" customHeight="1" x14ac:dyDescent="0.25">
      <c r="A11" s="37" t="s">
        <v>58</v>
      </c>
      <c r="B11" s="37"/>
      <c r="C11" s="37"/>
      <c r="D11" s="37"/>
      <c r="E11" s="37"/>
    </row>
    <row r="12" spans="1:5" ht="20.25" customHeight="1" x14ac:dyDescent="0.25">
      <c r="A12" s="40" t="s">
        <v>15</v>
      </c>
      <c r="B12" s="43"/>
      <c r="C12" s="43"/>
      <c r="D12" s="43"/>
      <c r="E12" s="43"/>
    </row>
    <row r="13" spans="1:5" ht="21" customHeight="1" x14ac:dyDescent="0.25">
      <c r="A13" s="37" t="s">
        <v>22</v>
      </c>
      <c r="B13" s="37"/>
      <c r="C13" s="37"/>
      <c r="D13" s="37"/>
      <c r="E13" s="37"/>
    </row>
    <row r="14" spans="1:5" x14ac:dyDescent="0.25">
      <c r="A14" s="40" t="s">
        <v>2</v>
      </c>
      <c r="B14" s="43"/>
      <c r="C14" s="43"/>
      <c r="D14" s="43"/>
      <c r="E14" s="43"/>
    </row>
    <row r="15" spans="1:5" x14ac:dyDescent="0.25">
      <c r="A15" s="37" t="s">
        <v>41</v>
      </c>
      <c r="B15" s="37"/>
      <c r="C15" s="37"/>
      <c r="D15" s="37"/>
      <c r="E15" s="37"/>
    </row>
    <row r="16" spans="1:5" x14ac:dyDescent="0.25">
      <c r="A16" s="40" t="s">
        <v>16</v>
      </c>
      <c r="B16" s="43"/>
      <c r="C16" s="43"/>
      <c r="D16" s="43"/>
      <c r="E16" s="43"/>
    </row>
    <row r="17" spans="1:7" ht="29.45" customHeight="1" x14ac:dyDescent="0.25">
      <c r="A17" s="37" t="s">
        <v>17</v>
      </c>
      <c r="B17" s="37"/>
      <c r="C17" s="37"/>
      <c r="D17" s="37"/>
      <c r="E17" s="37"/>
    </row>
    <row r="18" spans="1:7" ht="55.9" customHeight="1" x14ac:dyDescent="0.25">
      <c r="A18" s="37" t="s">
        <v>26</v>
      </c>
      <c r="B18" s="37"/>
      <c r="C18" s="37"/>
      <c r="D18" s="37"/>
      <c r="E18" s="37"/>
    </row>
    <row r="19" spans="1:7" ht="30.75" customHeight="1" x14ac:dyDescent="0.25">
      <c r="A19" s="35" t="s">
        <v>27</v>
      </c>
      <c r="B19" s="35"/>
      <c r="C19" s="35"/>
      <c r="D19" s="35"/>
      <c r="E19" s="35"/>
    </row>
    <row r="20" spans="1:7" x14ac:dyDescent="0.25">
      <c r="A20" s="35"/>
      <c r="B20" s="35"/>
      <c r="C20" s="35"/>
      <c r="D20" s="35"/>
      <c r="E20" s="35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14.98</v>
      </c>
      <c r="E22" s="7">
        <f>D22*F20*G20</f>
        <v>32370.281999999999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9421.5239999999994</v>
      </c>
    </row>
    <row r="24" spans="1:7" x14ac:dyDescent="0.25">
      <c r="A24" s="6" t="s">
        <v>28</v>
      </c>
      <c r="B24" s="8" t="s">
        <v>62</v>
      </c>
      <c r="C24" s="3" t="s">
        <v>38</v>
      </c>
      <c r="D24" s="3"/>
      <c r="E24" s="7">
        <v>3116.08</v>
      </c>
    </row>
    <row r="25" spans="1:7" s="33" customFormat="1" ht="16.5" customHeight="1" x14ac:dyDescent="0.25">
      <c r="A25" s="50" t="s">
        <v>60</v>
      </c>
      <c r="B25" s="30" t="s">
        <v>61</v>
      </c>
      <c r="C25" s="31" t="s">
        <v>63</v>
      </c>
      <c r="D25" s="31">
        <v>6</v>
      </c>
      <c r="E25" s="32">
        <f>D25*260.07</f>
        <v>1560.42</v>
      </c>
    </row>
    <row r="26" spans="1:7" x14ac:dyDescent="0.25">
      <c r="A26" s="17"/>
      <c r="B26" s="8"/>
      <c r="C26" s="3"/>
      <c r="D26" s="3"/>
      <c r="E26" s="7"/>
    </row>
    <row r="27" spans="1:7" s="12" customFormat="1" ht="14.25" x14ac:dyDescent="0.2">
      <c r="A27" s="14" t="s">
        <v>24</v>
      </c>
      <c r="B27" s="9"/>
      <c r="C27" s="10"/>
      <c r="D27" s="10"/>
      <c r="E27" s="11">
        <f>SUM(E22:E26)</f>
        <v>46468.305999999997</v>
      </c>
    </row>
    <row r="29" spans="1:7" ht="29.25" customHeight="1" x14ac:dyDescent="0.25">
      <c r="A29" s="36" t="s">
        <v>64</v>
      </c>
      <c r="B29" s="36"/>
      <c r="C29" s="36"/>
      <c r="D29" s="36"/>
      <c r="E29" s="36"/>
    </row>
    <row r="30" spans="1:7" ht="29.25" customHeight="1" x14ac:dyDescent="0.25">
      <c r="A30" s="37" t="s">
        <v>21</v>
      </c>
      <c r="B30" s="37"/>
      <c r="C30" s="37"/>
      <c r="D30" s="37"/>
      <c r="E30" s="37"/>
    </row>
    <row r="31" spans="1:7" x14ac:dyDescent="0.25">
      <c r="A31" s="37" t="s">
        <v>20</v>
      </c>
      <c r="B31" s="37"/>
      <c r="C31" s="37"/>
      <c r="D31" s="37"/>
      <c r="E31" s="37"/>
    </row>
    <row r="32" spans="1:7" ht="28.5" customHeight="1" x14ac:dyDescent="0.25">
      <c r="A32" s="37" t="s">
        <v>29</v>
      </c>
      <c r="B32" s="37"/>
      <c r="C32" s="37"/>
      <c r="D32" s="37"/>
      <c r="E32" s="37"/>
    </row>
    <row r="33" spans="1:5" x14ac:dyDescent="0.25">
      <c r="A33" s="37" t="s">
        <v>18</v>
      </c>
      <c r="B33" s="37"/>
      <c r="C33" s="37"/>
      <c r="D33" s="37"/>
      <c r="E33" s="37"/>
    </row>
    <row r="34" spans="1:5" x14ac:dyDescent="0.25">
      <c r="A34" s="38" t="s">
        <v>5</v>
      </c>
      <c r="B34" s="38"/>
      <c r="C34" s="38"/>
      <c r="D34" s="38"/>
      <c r="E34" s="38"/>
    </row>
    <row r="35" spans="1:5" x14ac:dyDescent="0.25">
      <c r="A35" s="37" t="s">
        <v>18</v>
      </c>
      <c r="B35" s="37"/>
      <c r="C35" s="37"/>
      <c r="D35" s="37"/>
      <c r="E35" s="37"/>
    </row>
    <row r="36" spans="1:5" x14ac:dyDescent="0.25">
      <c r="A36" s="39" t="s">
        <v>42</v>
      </c>
      <c r="B36" s="39"/>
      <c r="C36" s="39"/>
      <c r="D36" s="39"/>
      <c r="E36" s="39"/>
    </row>
    <row r="37" spans="1:5" x14ac:dyDescent="0.25">
      <c r="B37" s="34" t="s">
        <v>19</v>
      </c>
      <c r="C37" s="34"/>
      <c r="D37" s="34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39" t="s">
        <v>59</v>
      </c>
      <c r="B39" s="39"/>
      <c r="C39" s="39"/>
      <c r="D39" s="39"/>
      <c r="E39" s="39"/>
    </row>
    <row r="40" spans="1:5" x14ac:dyDescent="0.25">
      <c r="B40" s="34" t="s">
        <v>19</v>
      </c>
      <c r="C40" s="34"/>
      <c r="D40" s="34"/>
      <c r="E40" s="5" t="s">
        <v>6</v>
      </c>
    </row>
    <row r="42" spans="1:5" x14ac:dyDescent="0.25">
      <c r="A42" s="2" t="s">
        <v>32</v>
      </c>
    </row>
    <row r="43" spans="1:5" x14ac:dyDescent="0.25">
      <c r="A43" s="12" t="s">
        <v>30</v>
      </c>
      <c r="B43" s="18"/>
    </row>
    <row r="44" spans="1:5" x14ac:dyDescent="0.25">
      <c r="A44" s="2" t="s">
        <v>36</v>
      </c>
      <c r="B44" s="19">
        <f>'1кв'!B50</f>
        <v>-125212.36599999999</v>
      </c>
    </row>
    <row r="45" spans="1:5" x14ac:dyDescent="0.25">
      <c r="A45" s="13" t="s">
        <v>46</v>
      </c>
      <c r="B45" s="20"/>
    </row>
    <row r="46" spans="1:5" x14ac:dyDescent="0.25">
      <c r="A46" s="2" t="s">
        <v>33</v>
      </c>
      <c r="B46" s="20">
        <v>38223.74</v>
      </c>
    </row>
    <row r="47" spans="1:5" x14ac:dyDescent="0.25">
      <c r="A47" s="2" t="s">
        <v>43</v>
      </c>
      <c r="B47" s="20">
        <f>150*3</f>
        <v>450</v>
      </c>
    </row>
    <row r="48" spans="1:5" ht="30" x14ac:dyDescent="0.25">
      <c r="A48" s="26" t="s">
        <v>34</v>
      </c>
      <c r="B48" s="20">
        <f>E27</f>
        <v>46468.305999999997</v>
      </c>
    </row>
    <row r="49" spans="1:2" x14ac:dyDescent="0.25">
      <c r="A49" s="12" t="s">
        <v>31</v>
      </c>
      <c r="B49" s="19">
        <f>B44+B46+B47-B48</f>
        <v>-133006.93199999997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2024-08-13T13:14:08Z</dcterms:modified>
</cp:coreProperties>
</file>